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120" windowWidth="21045" windowHeight="11655"/>
  </bookViews>
  <sheets>
    <sheet name="Question" sheetId="2" r:id="rId1"/>
    <sheet name="Answer" sheetId="3" r:id="rId2"/>
  </sheets>
  <calcPr calcId="125725"/>
</workbook>
</file>

<file path=xl/calcChain.xml><?xml version="1.0" encoding="utf-8"?>
<calcChain xmlns="http://schemas.openxmlformats.org/spreadsheetml/2006/main">
  <c r="G24" i="3"/>
  <c r="G23"/>
  <c r="G17"/>
  <c r="G16"/>
  <c r="G10"/>
  <c r="G9"/>
  <c r="G6"/>
  <c r="G5"/>
  <c r="E24"/>
  <c r="E23"/>
  <c r="E17"/>
  <c r="E16"/>
  <c r="E10"/>
  <c r="E9"/>
  <c r="E6"/>
  <c r="E5"/>
  <c r="C24"/>
  <c r="C23"/>
  <c r="C17"/>
  <c r="C16"/>
  <c r="C10"/>
  <c r="C9"/>
  <c r="C6"/>
  <c r="C5"/>
  <c r="C18" l="1"/>
  <c r="E18"/>
  <c r="G18"/>
  <c r="G7"/>
  <c r="H5" s="1"/>
  <c r="C27"/>
  <c r="E14"/>
  <c r="E33" s="1"/>
  <c r="G25"/>
  <c r="G36" s="1"/>
  <c r="E7"/>
  <c r="F6" s="1"/>
  <c r="G13"/>
  <c r="G32" s="1"/>
  <c r="D10"/>
  <c r="F10"/>
  <c r="E25"/>
  <c r="E35" s="1"/>
  <c r="H13"/>
  <c r="E11"/>
  <c r="C25"/>
  <c r="C35" s="1"/>
  <c r="C14"/>
  <c r="C33" s="1"/>
  <c r="E27"/>
  <c r="H10"/>
  <c r="E28"/>
  <c r="C7"/>
  <c r="D7" s="1"/>
  <c r="F9"/>
  <c r="H9"/>
  <c r="C28"/>
  <c r="C11"/>
  <c r="E13"/>
  <c r="E32" s="1"/>
  <c r="G11"/>
  <c r="D9"/>
  <c r="H16"/>
  <c r="G28"/>
  <c r="G27"/>
  <c r="G14"/>
  <c r="H17"/>
  <c r="C13"/>
  <c r="C37" l="1"/>
  <c r="D18"/>
  <c r="E37"/>
  <c r="F18"/>
  <c r="H18"/>
  <c r="G37"/>
  <c r="H6"/>
  <c r="D6"/>
  <c r="F14"/>
  <c r="F11"/>
  <c r="H7"/>
  <c r="E36"/>
  <c r="H11"/>
  <c r="F7"/>
  <c r="F17"/>
  <c r="F13"/>
  <c r="F16"/>
  <c r="F5"/>
  <c r="E29"/>
  <c r="D17"/>
  <c r="D16"/>
  <c r="C36"/>
  <c r="G29"/>
  <c r="G35"/>
  <c r="E15"/>
  <c r="E19" s="1"/>
  <c r="D11"/>
  <c r="D14"/>
  <c r="D5"/>
  <c r="C29"/>
  <c r="G33"/>
  <c r="H14"/>
  <c r="G15"/>
  <c r="G19" s="1"/>
  <c r="C15"/>
  <c r="C19" s="1"/>
  <c r="C32"/>
  <c r="D13"/>
  <c r="E34" l="1"/>
  <c r="F15"/>
  <c r="E38"/>
  <c r="F19"/>
  <c r="H15"/>
  <c r="G34"/>
  <c r="D15"/>
  <c r="C34"/>
  <c r="C38" l="1"/>
  <c r="D19"/>
  <c r="G38"/>
  <c r="H19"/>
</calcChain>
</file>

<file path=xl/sharedStrings.xml><?xml version="1.0" encoding="utf-8"?>
<sst xmlns="http://schemas.openxmlformats.org/spreadsheetml/2006/main" count="64" uniqueCount="34">
  <si>
    <t>March</t>
  </si>
  <si>
    <t>Cafe</t>
  </si>
  <si>
    <t>Restaurant</t>
  </si>
  <si>
    <t>Total</t>
  </si>
  <si>
    <t>Sales</t>
  </si>
  <si>
    <t>Cost of Sales</t>
  </si>
  <si>
    <t>Gross Profit</t>
  </si>
  <si>
    <t>Wages</t>
  </si>
  <si>
    <t>Overtime</t>
  </si>
  <si>
    <t>Net profit</t>
  </si>
  <si>
    <t>Covers</t>
  </si>
  <si>
    <t>Average spends</t>
  </si>
  <si>
    <t>Gross profit/cover</t>
  </si>
  <si>
    <t>Wages/cover</t>
  </si>
  <si>
    <t>Overtime/cover</t>
  </si>
  <si>
    <t>Net profit/cover</t>
  </si>
  <si>
    <t>April</t>
  </si>
  <si>
    <t>May</t>
  </si>
  <si>
    <t>Answer</t>
  </si>
  <si>
    <t>Total payroll/cover</t>
  </si>
  <si>
    <t>Total payroll</t>
  </si>
  <si>
    <t>You are asked to:</t>
  </si>
  <si>
    <t>b) Calculate relevant ratios to help you analyse the results</t>
  </si>
  <si>
    <t>a) Assemble a P&amp;L in columnar format, showing the monthly figures</t>
  </si>
  <si>
    <t>c) Comment on what you think has been happening here</t>
  </si>
  <si>
    <t xml:space="preserve">Look at the changes in both CoS and payroll % (basic and OT). Could they be linked? What is happening here? </t>
  </si>
  <si>
    <t>There’s a rise in covers as you move towards summer – what does this tell you about the location?</t>
  </si>
  <si>
    <t xml:space="preserve">Where do you start with your analysis? </t>
  </si>
  <si>
    <t xml:space="preserve">Look at the trends in sales – customers and spends – and compare month to month.  </t>
  </si>
  <si>
    <t xml:space="preserve">The most likely scenario is that a lack of staff (`HR issue’) is resulting in more purchasing of ready-prepared foods (leading to higher CoS  – ‘F&amp;B issue’). </t>
  </si>
  <si>
    <t>You need to take a holistic approach here.</t>
  </si>
  <si>
    <t xml:space="preserve">As a result, you would also have to consider the morale and health of staff (are they overworked?) and the implications of this (are they giving the best service?) and so on. </t>
  </si>
  <si>
    <t>Comments</t>
  </si>
  <si>
    <t>4.2 Town Centre Department Store</t>
  </si>
</sst>
</file>

<file path=xl/styles.xml><?xml version="1.0" encoding="utf-8"?>
<styleSheet xmlns="http://schemas.openxmlformats.org/spreadsheetml/2006/main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-mmm\-yy_)"/>
    <numFmt numFmtId="165" formatCode="0.0%"/>
    <numFmt numFmtId="166" formatCode="&quot;£&quot;#,##0.00_);\(&quot;£&quot;#,##0.00\)"/>
    <numFmt numFmtId="167" formatCode="_-&quot;£&quot;* #,##0_-;\-&quot;£&quot;* #,##0_-;_-&quot;£&quot;* &quot;-&quot;??_-;_-@_-"/>
    <numFmt numFmtId="168" formatCode="_-* #,##0_-;\-* #,##0_-;_-* &quot;-&quot;??_-;_-@_-"/>
  </numFmts>
  <fonts count="8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165" fontId="3" fillId="0" borderId="0" xfId="0" applyNumberFormat="1" applyFont="1" applyProtection="1"/>
    <xf numFmtId="37" fontId="3" fillId="0" borderId="0" xfId="0" applyNumberFormat="1" applyFont="1" applyProtection="1"/>
    <xf numFmtId="164" fontId="4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2" applyNumberFormat="1" applyFont="1" applyProtection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168" fontId="5" fillId="0" borderId="1" xfId="1" applyNumberFormat="1" applyFont="1" applyBorder="1" applyAlignment="1">
      <alignment horizontal="right" vertical="top" wrapText="1"/>
    </xf>
    <xf numFmtId="165" fontId="5" fillId="0" borderId="1" xfId="3" applyNumberFormat="1" applyFont="1" applyBorder="1" applyAlignment="1">
      <alignment horizontal="right" vertical="top" wrapText="1"/>
    </xf>
    <xf numFmtId="37" fontId="3" fillId="0" borderId="1" xfId="0" applyNumberFormat="1" applyFont="1" applyBorder="1" applyProtection="1"/>
    <xf numFmtId="0" fontId="5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167" fontId="3" fillId="0" borderId="1" xfId="2" applyNumberFormat="1" applyFont="1" applyBorder="1" applyProtection="1"/>
    <xf numFmtId="0" fontId="3" fillId="0" borderId="1" xfId="0" applyFont="1" applyBorder="1"/>
    <xf numFmtId="0" fontId="3" fillId="0" borderId="1" xfId="0" applyFont="1" applyBorder="1" applyAlignment="1" applyProtection="1">
      <alignment horizontal="left"/>
    </xf>
    <xf numFmtId="44" fontId="5" fillId="0" borderId="1" xfId="2" applyFont="1" applyBorder="1" applyAlignment="1">
      <alignment horizontal="right" vertical="top" wrapText="1"/>
    </xf>
    <xf numFmtId="167" fontId="5" fillId="0" borderId="1" xfId="2" applyNumberFormat="1" applyFont="1" applyBorder="1" applyAlignment="1">
      <alignment horizontal="right" vertical="top" wrapText="1"/>
    </xf>
    <xf numFmtId="167" fontId="3" fillId="0" borderId="1" xfId="2" applyNumberFormat="1" applyFont="1" applyBorder="1" applyAlignment="1" applyProtection="1">
      <alignment horizontal="right"/>
    </xf>
    <xf numFmtId="0" fontId="5" fillId="0" borderId="2" xfId="0" applyFont="1" applyBorder="1" applyAlignment="1">
      <alignment horizontal="right" vertical="top" wrapText="1"/>
    </xf>
    <xf numFmtId="0" fontId="7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165" fontId="5" fillId="2" borderId="1" xfId="3" applyNumberFormat="1" applyFont="1" applyFill="1" applyBorder="1" applyAlignment="1">
      <alignment horizontal="right" vertical="top" wrapText="1"/>
    </xf>
    <xf numFmtId="167" fontId="5" fillId="4" borderId="1" xfId="2" applyNumberFormat="1" applyFont="1" applyFill="1" applyBorder="1" applyAlignment="1">
      <alignment horizontal="right" vertical="top" wrapText="1"/>
    </xf>
    <xf numFmtId="165" fontId="5" fillId="3" borderId="1" xfId="3" applyNumberFormat="1" applyFont="1" applyFill="1" applyBorder="1" applyAlignment="1">
      <alignment horizontal="right" vertical="top" wrapText="1"/>
    </xf>
    <xf numFmtId="37" fontId="3" fillId="5" borderId="2" xfId="0" applyNumberFormat="1" applyFont="1" applyFill="1" applyBorder="1" applyProtection="1"/>
    <xf numFmtId="37" fontId="3" fillId="5" borderId="1" xfId="0" applyNumberFormat="1" applyFont="1" applyFill="1" applyBorder="1" applyProtection="1"/>
    <xf numFmtId="3" fontId="5" fillId="5" borderId="1" xfId="0" applyNumberFormat="1" applyFont="1" applyFill="1" applyBorder="1" applyAlignment="1">
      <alignment horizontal="right" vertical="top" wrapText="1"/>
    </xf>
    <xf numFmtId="44" fontId="5" fillId="6" borderId="1" xfId="2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</xdr:row>
      <xdr:rowOff>0</xdr:rowOff>
    </xdr:from>
    <xdr:ext cx="2457450" cy="1419225"/>
    <xdr:sp macro="" textlink="">
      <xdr:nvSpPr>
        <xdr:cNvPr id="2" name="TextBox 1"/>
        <xdr:cNvSpPr txBox="1"/>
      </xdr:nvSpPr>
      <xdr:spPr>
        <a:xfrm>
          <a:off x="4895850" y="676275"/>
          <a:ext cx="2457450" cy="1419225"/>
        </a:xfrm>
        <a:prstGeom prst="snip2Diag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tx2">
                  <a:lumMod val="60000"/>
                  <a:lumOff val="40000"/>
                </a:schemeClr>
              </a:solidFill>
            </a:rPr>
            <a:t>You could customise</a:t>
          </a:r>
          <a:r>
            <a:rPr lang="en-GB" sz="1100" baseline="0">
              <a:solidFill>
                <a:schemeClr val="tx2">
                  <a:lumMod val="60000"/>
                  <a:lumOff val="40000"/>
                </a:schemeClr>
              </a:solidFill>
            </a:rPr>
            <a:t>  the Input and  Output areas to suit your requirements.</a:t>
          </a:r>
        </a:p>
        <a:p>
          <a:r>
            <a:rPr lang="en-GB" sz="1100" baseline="0">
              <a:solidFill>
                <a:schemeClr val="tx2">
                  <a:lumMod val="60000"/>
                  <a:lumOff val="40000"/>
                </a:schemeClr>
              </a:solidFill>
            </a:rPr>
            <a:t>You could also add Budget figures</a:t>
          </a:r>
          <a:endParaRPr lang="en-GB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</xdr:row>
      <xdr:rowOff>0</xdr:rowOff>
    </xdr:from>
    <xdr:ext cx="2457450" cy="742950"/>
    <xdr:sp macro="" textlink="">
      <xdr:nvSpPr>
        <xdr:cNvPr id="2" name="TextBox 1"/>
        <xdr:cNvSpPr txBox="1"/>
      </xdr:nvSpPr>
      <xdr:spPr>
        <a:xfrm>
          <a:off x="7162800" y="676275"/>
          <a:ext cx="2457450" cy="742950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Highlighting has been used to show where some issues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emerge that will need commenting on</a:t>
          </a:r>
          <a:endParaRPr lang="en-GB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oneCellAnchor>
    <xdr:from>
      <xdr:col>9</xdr:col>
      <xdr:colOff>0</xdr:colOff>
      <xdr:row>12</xdr:row>
      <xdr:rowOff>0</xdr:rowOff>
    </xdr:from>
    <xdr:ext cx="2457450" cy="742950"/>
    <xdr:sp macro="" textlink="">
      <xdr:nvSpPr>
        <xdr:cNvPr id="3" name="TextBox 2"/>
        <xdr:cNvSpPr txBox="1"/>
      </xdr:nvSpPr>
      <xdr:spPr>
        <a:xfrm>
          <a:off x="7162800" y="1971675"/>
          <a:ext cx="2457450" cy="742950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You could use a Chart to display your Sales, Costs and Profits -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either a Bar chart or Line chart.</a:t>
          </a:r>
          <a:endParaRPr lang="en-GB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G5" sqref="G5"/>
    </sheetView>
  </sheetViews>
  <sheetFormatPr defaultColWidth="10.625" defaultRowHeight="12.75"/>
  <cols>
    <col min="1" max="1" width="12.25" style="1" customWidth="1"/>
    <col min="2" max="2" width="10.75" style="1" customWidth="1"/>
    <col min="3" max="3" width="9.625" style="1" customWidth="1"/>
    <col min="4" max="4" width="10.625" style="1"/>
    <col min="5" max="5" width="10.375" style="1" customWidth="1"/>
    <col min="6" max="16384" width="10.625" style="1"/>
  </cols>
  <sheetData>
    <row r="1" spans="1:5" ht="15">
      <c r="A1" s="27" t="s">
        <v>33</v>
      </c>
    </row>
    <row r="3" spans="1:5">
      <c r="B3" s="17"/>
      <c r="C3" s="19" t="s">
        <v>0</v>
      </c>
      <c r="D3" s="19" t="s">
        <v>16</v>
      </c>
      <c r="E3" s="19" t="s">
        <v>17</v>
      </c>
    </row>
    <row r="4" spans="1:5">
      <c r="C4" s="17"/>
      <c r="D4" s="17"/>
      <c r="E4" s="17"/>
    </row>
    <row r="5" spans="1:5">
      <c r="A5" s="13" t="s">
        <v>4</v>
      </c>
      <c r="B5" s="18" t="s">
        <v>1</v>
      </c>
      <c r="C5" s="20">
        <v>9000</v>
      </c>
      <c r="D5" s="20">
        <v>10500</v>
      </c>
      <c r="E5" s="20">
        <v>12000</v>
      </c>
    </row>
    <row r="6" spans="1:5">
      <c r="A6" s="21"/>
      <c r="B6" s="18" t="s">
        <v>2</v>
      </c>
      <c r="C6" s="20">
        <v>12000</v>
      </c>
      <c r="D6" s="20">
        <v>15000</v>
      </c>
      <c r="E6" s="20">
        <v>21000</v>
      </c>
    </row>
    <row r="7" spans="1:5">
      <c r="A7" s="21"/>
      <c r="B7" s="21"/>
      <c r="C7" s="24"/>
      <c r="D7" s="24"/>
      <c r="E7" s="24"/>
    </row>
    <row r="8" spans="1:5">
      <c r="A8" s="13" t="s">
        <v>5</v>
      </c>
      <c r="B8" s="18" t="s">
        <v>1</v>
      </c>
      <c r="C8" s="20">
        <v>4500</v>
      </c>
      <c r="D8" s="20">
        <v>5670</v>
      </c>
      <c r="E8" s="20">
        <v>6840</v>
      </c>
    </row>
    <row r="9" spans="1:5">
      <c r="A9" s="21"/>
      <c r="B9" s="18" t="s">
        <v>2</v>
      </c>
      <c r="C9" s="20">
        <v>4800</v>
      </c>
      <c r="D9" s="20">
        <v>6300</v>
      </c>
      <c r="E9" s="20">
        <v>9030</v>
      </c>
    </row>
    <row r="10" spans="1:5">
      <c r="A10" s="21"/>
      <c r="B10" s="18"/>
      <c r="C10" s="24"/>
      <c r="D10" s="24"/>
      <c r="E10" s="24"/>
    </row>
    <row r="11" spans="1:5">
      <c r="A11" s="13" t="s">
        <v>7</v>
      </c>
      <c r="B11" s="21"/>
      <c r="C11" s="20">
        <v>5250</v>
      </c>
      <c r="D11" s="20">
        <v>5860</v>
      </c>
      <c r="E11" s="20">
        <v>4485</v>
      </c>
    </row>
    <row r="12" spans="1:5">
      <c r="A12" s="13" t="s">
        <v>8</v>
      </c>
      <c r="B12" s="21"/>
      <c r="C12" s="20">
        <v>450</v>
      </c>
      <c r="D12" s="20">
        <v>530</v>
      </c>
      <c r="E12" s="20">
        <v>2115</v>
      </c>
    </row>
    <row r="13" spans="1:5">
      <c r="A13" s="21"/>
      <c r="B13" s="13"/>
      <c r="C13" s="14"/>
      <c r="D13" s="14"/>
      <c r="E13" s="14"/>
    </row>
    <row r="14" spans="1:5">
      <c r="A14" s="22" t="s">
        <v>10</v>
      </c>
      <c r="B14" s="18" t="s">
        <v>1</v>
      </c>
      <c r="C14" s="16">
        <v>3750</v>
      </c>
      <c r="D14" s="16">
        <v>4667</v>
      </c>
      <c r="E14" s="16">
        <v>5714</v>
      </c>
    </row>
    <row r="15" spans="1:5">
      <c r="A15" s="21"/>
      <c r="B15" s="18" t="s">
        <v>2</v>
      </c>
      <c r="C15" s="16">
        <v>1667</v>
      </c>
      <c r="D15" s="16">
        <v>2128</v>
      </c>
      <c r="E15" s="16">
        <v>3043</v>
      </c>
    </row>
    <row r="16" spans="1:5">
      <c r="A16" s="6"/>
      <c r="B16" s="7"/>
      <c r="C16" s="7"/>
      <c r="D16" s="2"/>
    </row>
    <row r="17" spans="1:5">
      <c r="A17" s="28" t="s">
        <v>21</v>
      </c>
      <c r="D17" s="9"/>
    </row>
    <row r="18" spans="1:5">
      <c r="A18" s="28" t="s">
        <v>23</v>
      </c>
      <c r="D18" s="9"/>
      <c r="E18" s="4"/>
    </row>
    <row r="19" spans="1:5">
      <c r="A19" s="28" t="s">
        <v>22</v>
      </c>
      <c r="B19" s="9"/>
      <c r="C19" s="9"/>
      <c r="D19" s="9"/>
      <c r="E19" s="4"/>
    </row>
    <row r="20" spans="1:5">
      <c r="A20" s="28" t="s">
        <v>24</v>
      </c>
      <c r="B20" s="9"/>
      <c r="C20" s="9"/>
      <c r="E20" s="4"/>
    </row>
    <row r="21" spans="1:5">
      <c r="A21" s="3"/>
      <c r="B21" s="9"/>
      <c r="C21" s="9"/>
      <c r="E21" s="4"/>
    </row>
    <row r="22" spans="1:5">
      <c r="A22" s="3"/>
      <c r="D22" s="5"/>
    </row>
    <row r="23" spans="1:5">
      <c r="A23" s="3"/>
      <c r="B23" s="8"/>
      <c r="C23" s="8"/>
      <c r="D23" s="8"/>
    </row>
    <row r="24" spans="1:5">
      <c r="A24" s="3"/>
      <c r="B24" s="8"/>
      <c r="C24" s="8"/>
      <c r="D24" s="8"/>
    </row>
    <row r="25" spans="1:5">
      <c r="A25" s="3"/>
      <c r="B25" s="8"/>
      <c r="C25" s="8"/>
      <c r="D25" s="8"/>
    </row>
    <row r="26" spans="1:5">
      <c r="A26" s="3"/>
      <c r="B26" s="8"/>
      <c r="C26" s="8"/>
      <c r="D26" s="8"/>
    </row>
    <row r="27" spans="1:5">
      <c r="A27" s="3"/>
      <c r="D27" s="8"/>
    </row>
  </sheetData>
  <phoneticPr fontId="2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B1" sqref="B1"/>
    </sheetView>
  </sheetViews>
  <sheetFormatPr defaultColWidth="11.75" defaultRowHeight="12.75"/>
  <cols>
    <col min="1" max="1" width="3.625" style="1" customWidth="1"/>
    <col min="2" max="2" width="18.625" style="1" customWidth="1"/>
    <col min="3" max="8" width="10" style="1" customWidth="1"/>
    <col min="9" max="16384" width="11.75" style="1"/>
  </cols>
  <sheetData>
    <row r="1" spans="2:8" ht="15">
      <c r="B1" s="27" t="s">
        <v>33</v>
      </c>
      <c r="C1"/>
      <c r="D1"/>
      <c r="E1" s="27" t="s">
        <v>18</v>
      </c>
      <c r="F1"/>
      <c r="G1"/>
      <c r="H1"/>
    </row>
    <row r="2" spans="2:8">
      <c r="B2" s="37"/>
      <c r="C2" s="37"/>
      <c r="D2" s="37"/>
      <c r="E2" s="37"/>
      <c r="F2" s="37"/>
      <c r="G2" s="37"/>
      <c r="H2" s="37"/>
    </row>
    <row r="3" spans="2:8" ht="12.75" customHeight="1">
      <c r="B3" s="10"/>
      <c r="C3" s="38" t="s">
        <v>0</v>
      </c>
      <c r="D3" s="38"/>
      <c r="E3" s="38" t="s">
        <v>16</v>
      </c>
      <c r="F3" s="38"/>
      <c r="G3" s="38" t="s">
        <v>17</v>
      </c>
      <c r="H3" s="38"/>
    </row>
    <row r="4" spans="2:8">
      <c r="B4" s="11" t="s">
        <v>4</v>
      </c>
      <c r="C4" s="37"/>
      <c r="D4" s="37"/>
      <c r="E4" s="37"/>
      <c r="F4" s="37"/>
      <c r="G4" s="37"/>
      <c r="H4" s="37"/>
    </row>
    <row r="5" spans="2:8">
      <c r="B5" s="12" t="s">
        <v>1</v>
      </c>
      <c r="C5" s="25">
        <f>Question!C5</f>
        <v>9000</v>
      </c>
      <c r="D5" s="15">
        <f>C5/C$7</f>
        <v>0.42857142857142855</v>
      </c>
      <c r="E5" s="25">
        <f>Question!D5</f>
        <v>10500</v>
      </c>
      <c r="F5" s="15">
        <f>E5/E$7</f>
        <v>0.41176470588235292</v>
      </c>
      <c r="G5" s="25">
        <f>Question!E5</f>
        <v>12000</v>
      </c>
      <c r="H5" s="15">
        <f>G5/G$7</f>
        <v>0.36363636363636365</v>
      </c>
    </row>
    <row r="6" spans="2:8">
      <c r="B6" s="12" t="s">
        <v>2</v>
      </c>
      <c r="C6" s="25">
        <f>Question!C6</f>
        <v>12000</v>
      </c>
      <c r="D6" s="15">
        <f>C6/C$7</f>
        <v>0.5714285714285714</v>
      </c>
      <c r="E6" s="25">
        <f>Question!D6</f>
        <v>15000</v>
      </c>
      <c r="F6" s="15">
        <f>E6/E$7</f>
        <v>0.58823529411764708</v>
      </c>
      <c r="G6" s="25">
        <f>Question!E6</f>
        <v>21000</v>
      </c>
      <c r="H6" s="15">
        <f>G6/G$7</f>
        <v>0.63636363636363635</v>
      </c>
    </row>
    <row r="7" spans="2:8">
      <c r="B7" s="12" t="s">
        <v>3</v>
      </c>
      <c r="C7" s="31">
        <f>SUM(C5:C6)</f>
        <v>21000</v>
      </c>
      <c r="D7" s="15">
        <f>C7/C$7</f>
        <v>1</v>
      </c>
      <c r="E7" s="31">
        <f>SUM(E5:E6)</f>
        <v>25500</v>
      </c>
      <c r="F7" s="15">
        <f>E7/E$7</f>
        <v>1</v>
      </c>
      <c r="G7" s="31">
        <f>SUM(G5:G6)</f>
        <v>33000</v>
      </c>
      <c r="H7" s="15">
        <f>G7/G$7</f>
        <v>1</v>
      </c>
    </row>
    <row r="8" spans="2:8">
      <c r="B8" s="13" t="s">
        <v>5</v>
      </c>
      <c r="C8" s="24"/>
      <c r="D8" s="15"/>
      <c r="E8" s="24"/>
      <c r="F8" s="15"/>
      <c r="G8" s="24"/>
      <c r="H8" s="15"/>
    </row>
    <row r="9" spans="2:8">
      <c r="B9" s="12" t="s">
        <v>1</v>
      </c>
      <c r="C9" s="25">
        <f>-Question!C8</f>
        <v>-4500</v>
      </c>
      <c r="D9" s="30">
        <f>-C9/C5</f>
        <v>0.5</v>
      </c>
      <c r="E9" s="25">
        <f>-Question!D8</f>
        <v>-5670</v>
      </c>
      <c r="F9" s="30">
        <f>-E9/E5</f>
        <v>0.54</v>
      </c>
      <c r="G9" s="25">
        <f>-Question!E8</f>
        <v>-6840</v>
      </c>
      <c r="H9" s="30">
        <f>-G9/G5</f>
        <v>0.56999999999999995</v>
      </c>
    </row>
    <row r="10" spans="2:8">
      <c r="B10" s="12" t="s">
        <v>2</v>
      </c>
      <c r="C10" s="25">
        <f>-Question!C9</f>
        <v>-4800</v>
      </c>
      <c r="D10" s="30">
        <f>-C10/C6</f>
        <v>0.4</v>
      </c>
      <c r="E10" s="25">
        <f>-Question!D9</f>
        <v>-6300</v>
      </c>
      <c r="F10" s="30">
        <f>-E10/E6</f>
        <v>0.42</v>
      </c>
      <c r="G10" s="25">
        <f>-Question!E9</f>
        <v>-9030</v>
      </c>
      <c r="H10" s="30">
        <f>-G10/G6</f>
        <v>0.43</v>
      </c>
    </row>
    <row r="11" spans="2:8">
      <c r="B11" s="12" t="s">
        <v>3</v>
      </c>
      <c r="C11" s="24">
        <f>SUM(C9:C10)</f>
        <v>-9300</v>
      </c>
      <c r="D11" s="30">
        <f>-C11/C$7</f>
        <v>0.44285714285714284</v>
      </c>
      <c r="E11" s="24">
        <f>SUM(E9:E10)</f>
        <v>-11970</v>
      </c>
      <c r="F11" s="30">
        <f>-E11/E$7</f>
        <v>0.46941176470588236</v>
      </c>
      <c r="G11" s="24">
        <f>SUM(G9:G10)</f>
        <v>-15870</v>
      </c>
      <c r="H11" s="30">
        <f>-G11/G$7</f>
        <v>0.4809090909090909</v>
      </c>
    </row>
    <row r="12" spans="2:8">
      <c r="B12" s="13" t="s">
        <v>6</v>
      </c>
      <c r="C12" s="24"/>
      <c r="D12" s="15"/>
      <c r="E12" s="24"/>
      <c r="F12" s="15"/>
      <c r="G12" s="24"/>
      <c r="H12" s="15"/>
    </row>
    <row r="13" spans="2:8">
      <c r="B13" s="12" t="s">
        <v>1</v>
      </c>
      <c r="C13" s="24">
        <f>C5+C9</f>
        <v>4500</v>
      </c>
      <c r="D13" s="15">
        <f>C13/C5</f>
        <v>0.5</v>
      </c>
      <c r="E13" s="24">
        <f>E5+E9</f>
        <v>4830</v>
      </c>
      <c r="F13" s="15">
        <f>E13/E5</f>
        <v>0.46</v>
      </c>
      <c r="G13" s="24">
        <f>G5+G9</f>
        <v>5160</v>
      </c>
      <c r="H13" s="15">
        <f>G13/G5</f>
        <v>0.43</v>
      </c>
    </row>
    <row r="14" spans="2:8">
      <c r="B14" s="12" t="s">
        <v>2</v>
      </c>
      <c r="C14" s="24">
        <f>C6+C10</f>
        <v>7200</v>
      </c>
      <c r="D14" s="15">
        <f>C14/C6</f>
        <v>0.6</v>
      </c>
      <c r="E14" s="24">
        <f>E6+E10</f>
        <v>8700</v>
      </c>
      <c r="F14" s="15">
        <f>E14/E6</f>
        <v>0.57999999999999996</v>
      </c>
      <c r="G14" s="24">
        <f>G6+G10</f>
        <v>11970</v>
      </c>
      <c r="H14" s="15">
        <f>G14/G6</f>
        <v>0.56999999999999995</v>
      </c>
    </row>
    <row r="15" spans="2:8">
      <c r="B15" s="12" t="s">
        <v>3</v>
      </c>
      <c r="C15" s="24">
        <f>SUM(C13:C14)</f>
        <v>11700</v>
      </c>
      <c r="D15" s="15">
        <f>C15/C$7</f>
        <v>0.55714285714285716</v>
      </c>
      <c r="E15" s="24">
        <f>SUM(E13:E14)</f>
        <v>13530</v>
      </c>
      <c r="F15" s="15">
        <f>E15/E$7</f>
        <v>0.53058823529411769</v>
      </c>
      <c r="G15" s="24">
        <f>SUM(G13:G14)</f>
        <v>17130</v>
      </c>
      <c r="H15" s="15">
        <f>G15/G$7</f>
        <v>0.51909090909090905</v>
      </c>
    </row>
    <row r="16" spans="2:8">
      <c r="B16" s="13" t="s">
        <v>7</v>
      </c>
      <c r="C16" s="25">
        <f>-Question!C11</f>
        <v>-5250</v>
      </c>
      <c r="D16" s="15">
        <f>-C16/C$7</f>
        <v>0.25</v>
      </c>
      <c r="E16" s="25">
        <f>-Question!D11</f>
        <v>-5860</v>
      </c>
      <c r="F16" s="15">
        <f>-E16/E$7</f>
        <v>0.22980392156862745</v>
      </c>
      <c r="G16" s="25">
        <f>-Question!E11</f>
        <v>-4485</v>
      </c>
      <c r="H16" s="15">
        <f>-G16/G$7</f>
        <v>0.1359090909090909</v>
      </c>
    </row>
    <row r="17" spans="2:8">
      <c r="B17" s="13" t="s">
        <v>8</v>
      </c>
      <c r="C17" s="25">
        <f>-Question!C12</f>
        <v>-450</v>
      </c>
      <c r="D17" s="15">
        <f>-C17/C$7</f>
        <v>2.1428571428571429E-2</v>
      </c>
      <c r="E17" s="25">
        <f>-Question!D12</f>
        <v>-530</v>
      </c>
      <c r="F17" s="15">
        <f>-E17/E$7</f>
        <v>2.0784313725490194E-2</v>
      </c>
      <c r="G17" s="25">
        <f>-Question!E12</f>
        <v>-2115</v>
      </c>
      <c r="H17" s="15">
        <f>-G17/G$7</f>
        <v>6.4090909090909087E-2</v>
      </c>
    </row>
    <row r="18" spans="2:8">
      <c r="B18" s="13" t="s">
        <v>20</v>
      </c>
      <c r="C18" s="25">
        <f>SUM(C16:C17)</f>
        <v>-5700</v>
      </c>
      <c r="D18" s="32">
        <f>-C18/C$7</f>
        <v>0.27142857142857141</v>
      </c>
      <c r="E18" s="25">
        <f>SUM(E16:E17)</f>
        <v>-6390</v>
      </c>
      <c r="F18" s="32">
        <f>-E18/E$7</f>
        <v>0.25058823529411767</v>
      </c>
      <c r="G18" s="25">
        <f>SUM(G16:G17)</f>
        <v>-6600</v>
      </c>
      <c r="H18" s="32">
        <f>-G18/G$7</f>
        <v>0.2</v>
      </c>
    </row>
    <row r="19" spans="2:8">
      <c r="B19" s="13" t="s">
        <v>9</v>
      </c>
      <c r="C19" s="24">
        <f>C15+C18</f>
        <v>6000</v>
      </c>
      <c r="D19" s="15">
        <f>C19/C$7</f>
        <v>0.2857142857142857</v>
      </c>
      <c r="E19" s="24">
        <f>E15+E18</f>
        <v>7140</v>
      </c>
      <c r="F19" s="15">
        <f>E19/E$7</f>
        <v>0.28000000000000003</v>
      </c>
      <c r="G19" s="24">
        <f>G15+G18</f>
        <v>10530</v>
      </c>
      <c r="H19" s="15">
        <f>G19/G$7</f>
        <v>0.31909090909090909</v>
      </c>
    </row>
    <row r="20" spans="2:8">
      <c r="B20" s="10"/>
      <c r="C20" s="10"/>
      <c r="D20" s="10"/>
      <c r="E20" s="10"/>
      <c r="F20" s="10"/>
      <c r="G20" s="10"/>
      <c r="H20" s="10"/>
    </row>
    <row r="21" spans="2:8">
      <c r="C21"/>
      <c r="D21"/>
      <c r="E21"/>
      <c r="F21"/>
      <c r="G21"/>
      <c r="H21"/>
    </row>
    <row r="22" spans="2:8">
      <c r="B22" s="13" t="s">
        <v>10</v>
      </c>
      <c r="C22" s="18"/>
      <c r="E22" s="21"/>
      <c r="G22" s="21"/>
    </row>
    <row r="23" spans="2:8">
      <c r="B23" s="26" t="s">
        <v>1</v>
      </c>
      <c r="C23" s="33">
        <f>Question!C14</f>
        <v>3750</v>
      </c>
      <c r="E23" s="34">
        <f>Question!D14</f>
        <v>4667</v>
      </c>
      <c r="G23" s="34">
        <f>Question!E14</f>
        <v>5714</v>
      </c>
    </row>
    <row r="24" spans="2:8">
      <c r="B24" s="12" t="s">
        <v>2</v>
      </c>
      <c r="C24" s="34">
        <f>Question!C15</f>
        <v>1667</v>
      </c>
      <c r="E24" s="34">
        <f>Question!D15</f>
        <v>2128</v>
      </c>
      <c r="G24" s="34">
        <f>Question!E15</f>
        <v>3043</v>
      </c>
    </row>
    <row r="25" spans="2:8">
      <c r="B25" s="12" t="s">
        <v>3</v>
      </c>
      <c r="C25" s="35">
        <f>SUM(C23:C24)</f>
        <v>5417</v>
      </c>
      <c r="E25" s="35">
        <f>SUM(E23:E24)</f>
        <v>6795</v>
      </c>
      <c r="G25" s="35">
        <f>SUM(G23:G24)</f>
        <v>8757</v>
      </c>
    </row>
    <row r="26" spans="2:8">
      <c r="B26" s="13" t="s">
        <v>11</v>
      </c>
      <c r="C26" s="12"/>
      <c r="E26" s="12"/>
      <c r="G26" s="12"/>
    </row>
    <row r="27" spans="2:8">
      <c r="B27" s="12" t="s">
        <v>1</v>
      </c>
      <c r="C27" s="36">
        <f>C5/C23</f>
        <v>2.4</v>
      </c>
      <c r="E27" s="36">
        <f>E5/E23</f>
        <v>2.2498392971930574</v>
      </c>
      <c r="G27" s="36">
        <f>G5/G23</f>
        <v>2.1001050052502626</v>
      </c>
    </row>
    <row r="28" spans="2:8">
      <c r="B28" s="12" t="s">
        <v>2</v>
      </c>
      <c r="C28" s="36">
        <f>C6/C24</f>
        <v>7.1985602879424118</v>
      </c>
      <c r="E28" s="36">
        <f>E6/E24</f>
        <v>7.0488721804511281</v>
      </c>
      <c r="G28" s="36">
        <f>G6/G24</f>
        <v>6.90108445612882</v>
      </c>
    </row>
    <row r="29" spans="2:8">
      <c r="B29" s="12" t="s">
        <v>3</v>
      </c>
      <c r="C29" s="36">
        <f>C7/C25</f>
        <v>3.8766845117223556</v>
      </c>
      <c r="E29" s="36">
        <f>E7/E25</f>
        <v>3.7527593818984548</v>
      </c>
      <c r="G29" s="36">
        <f>G7/G25</f>
        <v>3.7684138403562866</v>
      </c>
    </row>
    <row r="30" spans="2:8">
      <c r="B30" s="12"/>
      <c r="C30" s="23"/>
      <c r="E30" s="23"/>
      <c r="G30" s="23"/>
    </row>
    <row r="31" spans="2:8">
      <c r="B31" s="13" t="s">
        <v>12</v>
      </c>
      <c r="C31" s="23"/>
      <c r="E31" s="23"/>
      <c r="G31" s="23"/>
    </row>
    <row r="32" spans="2:8">
      <c r="B32" s="12" t="s">
        <v>1</v>
      </c>
      <c r="C32" s="23">
        <f>C13/C23</f>
        <v>1.2</v>
      </c>
      <c r="E32" s="23">
        <f>E13/E23</f>
        <v>1.0349260767088064</v>
      </c>
      <c r="G32" s="23">
        <f>G13/G23</f>
        <v>0.90304515225761284</v>
      </c>
    </row>
    <row r="33" spans="1:7">
      <c r="B33" s="12" t="s">
        <v>2</v>
      </c>
      <c r="C33" s="23">
        <f>C14/C24</f>
        <v>4.3191361727654467</v>
      </c>
      <c r="E33" s="23">
        <f>E14/E24</f>
        <v>4.0883458646616537</v>
      </c>
      <c r="G33" s="23">
        <f>G14/G24</f>
        <v>3.9336181399934276</v>
      </c>
    </row>
    <row r="34" spans="1:7">
      <c r="B34" s="12" t="s">
        <v>3</v>
      </c>
      <c r="C34" s="23">
        <f>C15/C25</f>
        <v>2.1598670851024551</v>
      </c>
      <c r="E34" s="23">
        <f>E15/E25</f>
        <v>1.9911699779249448</v>
      </c>
      <c r="G34" s="23">
        <f>G15/G25</f>
        <v>1.9561493662213087</v>
      </c>
    </row>
    <row r="35" spans="1:7">
      <c r="B35" s="13" t="s">
        <v>13</v>
      </c>
      <c r="C35" s="23">
        <f>-C16/C$25</f>
        <v>0.9691711279305889</v>
      </c>
      <c r="E35" s="23">
        <f>-E16/E$25</f>
        <v>0.86239882266372336</v>
      </c>
      <c r="G35" s="23">
        <f>-G16/G$25</f>
        <v>0.5121616992120589</v>
      </c>
    </row>
    <row r="36" spans="1:7">
      <c r="B36" s="13" t="s">
        <v>14</v>
      </c>
      <c r="C36" s="23">
        <f>-C17/C$25</f>
        <v>8.3071810965479054E-2</v>
      </c>
      <c r="E36" s="23">
        <f>-E17/E$25</f>
        <v>7.7998528329654163E-2</v>
      </c>
      <c r="G36" s="23">
        <f>-G17/G$25</f>
        <v>0.24152106885919836</v>
      </c>
    </row>
    <row r="37" spans="1:7">
      <c r="B37" s="13" t="s">
        <v>19</v>
      </c>
      <c r="C37" s="23">
        <f>-C18/C$25</f>
        <v>1.0522429388960679</v>
      </c>
      <c r="E37" s="23">
        <f>-E18/E$25</f>
        <v>0.94039735099337751</v>
      </c>
      <c r="G37" s="23">
        <f>-G18/G$25</f>
        <v>0.75368276807125723</v>
      </c>
    </row>
    <row r="38" spans="1:7">
      <c r="B38" s="13" t="s">
        <v>15</v>
      </c>
      <c r="C38" s="36">
        <f>C19/C$25</f>
        <v>1.1076241462063874</v>
      </c>
      <c r="E38" s="36">
        <f>E19/E$25</f>
        <v>1.0507726269315674</v>
      </c>
      <c r="G38" s="36">
        <f>G19/G$25</f>
        <v>1.2024665981500513</v>
      </c>
    </row>
    <row r="40" spans="1:7">
      <c r="A40" s="29" t="s">
        <v>32</v>
      </c>
    </row>
    <row r="41" spans="1:7">
      <c r="B41" s="29" t="s">
        <v>27</v>
      </c>
    </row>
    <row r="42" spans="1:7">
      <c r="B42" s="29" t="s">
        <v>28</v>
      </c>
    </row>
    <row r="43" spans="1:7">
      <c r="B43" s="29" t="s">
        <v>26</v>
      </c>
    </row>
    <row r="44" spans="1:7">
      <c r="B44" s="29" t="s">
        <v>25</v>
      </c>
    </row>
    <row r="45" spans="1:7">
      <c r="B45" s="29"/>
    </row>
    <row r="46" spans="1:7">
      <c r="B46" s="29" t="s">
        <v>29</v>
      </c>
    </row>
    <row r="47" spans="1:7">
      <c r="B47" s="29" t="s">
        <v>31</v>
      </c>
    </row>
    <row r="48" spans="1:7">
      <c r="B48" s="29" t="s">
        <v>30</v>
      </c>
    </row>
  </sheetData>
  <mergeCells count="7">
    <mergeCell ref="C4:D4"/>
    <mergeCell ref="E4:F4"/>
    <mergeCell ref="G4:H4"/>
    <mergeCell ref="B2:H2"/>
    <mergeCell ref="C3:D3"/>
    <mergeCell ref="E3:F3"/>
    <mergeCell ref="G3:H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</vt:lpstr>
      <vt:lpstr>Answer</vt:lpstr>
    </vt:vector>
  </TitlesOfParts>
  <Company>Oxford Brookes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HRM</dc:creator>
  <cp:lastModifiedBy>Catherine</cp:lastModifiedBy>
  <cp:lastPrinted>2010-08-24T13:01:02Z</cp:lastPrinted>
  <dcterms:created xsi:type="dcterms:W3CDTF">1999-08-03T13:27:13Z</dcterms:created>
  <dcterms:modified xsi:type="dcterms:W3CDTF">2010-08-26T08:39:51Z</dcterms:modified>
</cp:coreProperties>
</file>